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F72A98FA-2386-42CA-9B22-C9F0ED1724C3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H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<sst xmlns="http://schemas.openxmlformats.org/spreadsheetml/2006/main" count="88" uniqueCount="88">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</sst>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38" sqref="F38:G4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20178918</v>
      </c>
      <c r="D9" s="16">
        <f>SUM(D10:D16)</f>
        <v>2257001</v>
      </c>
      <c r="E9" s="16">
        <f t="shared" ref="E9:E26" si="0">C9+D9</f>
        <v>22435919</v>
      </c>
      <c r="F9" s="16">
        <f>SUM(F10:F16)</f>
        <v>13873098.74</v>
      </c>
      <c r="G9" s="16">
        <f>SUM(G10:G16)</f>
        <v>13873098.74</v>
      </c>
      <c r="H9" s="16">
        <f t="shared" ref="H9:H40" si="1">E9-F9</f>
        <v>8562820.2599999998</v>
      </c>
    </row>
    <row r="10" spans="2:9" ht="12" customHeight="1" x14ac:dyDescent="0.2">
      <c r="B10" s="11" t="s">
        <v>14</v>
      </c>
      <c r="C10" s="12">
        <v>13541748</v>
      </c>
      <c r="D10" s="13">
        <v>0</v>
      </c>
      <c r="E10" s="18">
        <f t="shared" si="0"/>
        <v>13541748</v>
      </c>
      <c r="F10" s="12">
        <v>9036472.4299999997</v>
      </c>
      <c r="G10" s="12">
        <v>9036472.4299999997</v>
      </c>
      <c r="H10" s="20">
        <f t="shared" si="1"/>
        <v>4505275.57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2157678</v>
      </c>
      <c r="D12" s="13">
        <v>0</v>
      </c>
      <c r="E12" s="18">
        <f t="shared" si="0"/>
        <v>2157678</v>
      </c>
      <c r="F12" s="12">
        <v>147004.59000000003</v>
      </c>
      <c r="G12" s="12">
        <v>147004.59000000003</v>
      </c>
      <c r="H12" s="20">
        <f t="shared" si="1"/>
        <v>2010673.41</v>
      </c>
    </row>
    <row r="13" spans="2:9" ht="12" customHeight="1" x14ac:dyDescent="0.2">
      <c r="B13" s="11" t="s">
        <v>17</v>
      </c>
      <c r="C13" s="12">
        <v>2663098</v>
      </c>
      <c r="D13" s="13">
        <v>0</v>
      </c>
      <c r="E13" s="18">
        <f>C13+D13</f>
        <v>2663098</v>
      </c>
      <c r="F13" s="12">
        <v>1480784.8</v>
      </c>
      <c r="G13" s="12">
        <v>1480784.8</v>
      </c>
      <c r="H13" s="20">
        <f t="shared" si="1"/>
        <v>1182313.2</v>
      </c>
    </row>
    <row r="14" spans="2:9" ht="12" customHeight="1" x14ac:dyDescent="0.2">
      <c r="B14" s="11" t="s">
        <v>18</v>
      </c>
      <c r="C14" s="12">
        <v>1816394</v>
      </c>
      <c r="D14" s="13">
        <v>2257001</v>
      </c>
      <c r="E14" s="18">
        <f t="shared" si="0"/>
        <v>4073395</v>
      </c>
      <c r="F14" s="12">
        <v>3208836.92</v>
      </c>
      <c r="G14" s="12">
        <v>3208836.92</v>
      </c>
      <c r="H14" s="20">
        <f t="shared" si="1"/>
        <v>864558.08000000007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1578600</v>
      </c>
      <c r="D17" s="16">
        <f>SUM(D18:D26)</f>
        <v>150000</v>
      </c>
      <c r="E17" s="16">
        <f t="shared" si="0"/>
        <v>1728600</v>
      </c>
      <c r="F17" s="16">
        <f>SUM(F18:F26)</f>
        <v>829845.17</v>
      </c>
      <c r="G17" s="16">
        <f>SUM(G18:G26)</f>
        <v>829845.17</v>
      </c>
      <c r="H17" s="16">
        <f t="shared" si="1"/>
        <v>898754.83</v>
      </c>
    </row>
    <row r="18" spans="2:8" ht="24" x14ac:dyDescent="0.2">
      <c r="B18" s="9" t="s">
        <v>22</v>
      </c>
      <c r="C18" s="12">
        <v>521000</v>
      </c>
      <c r="D18" s="13">
        <v>0</v>
      </c>
      <c r="E18" s="18">
        <f t="shared" si="0"/>
        <v>521000</v>
      </c>
      <c r="F18" s="12">
        <v>185857.45</v>
      </c>
      <c r="G18" s="12">
        <v>185857.45</v>
      </c>
      <c r="H18" s="20">
        <f t="shared" si="1"/>
        <v>335142.55</v>
      </c>
    </row>
    <row r="19" spans="2:8" ht="12" customHeight="1" x14ac:dyDescent="0.2">
      <c r="B19" s="9" t="s">
        <v>23</v>
      </c>
      <c r="C19" s="12">
        <v>55000</v>
      </c>
      <c r="D19" s="13">
        <v>0</v>
      </c>
      <c r="E19" s="18">
        <f t="shared" si="0"/>
        <v>55000</v>
      </c>
      <c r="F19" s="12">
        <v>32348.29</v>
      </c>
      <c r="G19" s="12">
        <v>32348.29</v>
      </c>
      <c r="H19" s="20">
        <f t="shared" si="1"/>
        <v>22651.71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0</v>
      </c>
      <c r="G22" s="12">
        <v>0</v>
      </c>
      <c r="H22" s="20">
        <f t="shared" si="1"/>
        <v>2000</v>
      </c>
    </row>
    <row r="23" spans="2:8" ht="12" customHeight="1" x14ac:dyDescent="0.2">
      <c r="B23" s="9" t="s">
        <v>27</v>
      </c>
      <c r="C23" s="12">
        <v>1000600</v>
      </c>
      <c r="D23" s="13">
        <v>150000</v>
      </c>
      <c r="E23" s="18">
        <f t="shared" si="0"/>
        <v>1150600</v>
      </c>
      <c r="F23" s="12">
        <v>611639.43000000005</v>
      </c>
      <c r="G23" s="12">
        <v>611639.43000000005</v>
      </c>
      <c r="H23" s="20">
        <f t="shared" si="1"/>
        <v>538960.56999999995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132979546</v>
      </c>
      <c r="D27" s="16">
        <f>SUM(D28:D36)</f>
        <v>-2459501</v>
      </c>
      <c r="E27" s="16">
        <f>D27+C27</f>
        <v>130520045</v>
      </c>
      <c r="F27" s="16">
        <f>SUM(F28:F36)</f>
        <v>42183877.489999995</v>
      </c>
      <c r="G27" s="16">
        <f>SUM(G28:G36)</f>
        <v>42183877.489999995</v>
      </c>
      <c r="H27" s="16">
        <f t="shared" si="1"/>
        <v>88336167.510000005</v>
      </c>
    </row>
    <row r="28" spans="2:8" x14ac:dyDescent="0.2">
      <c r="B28" s="9" t="s">
        <v>32</v>
      </c>
      <c r="C28" s="12">
        <v>86977000</v>
      </c>
      <c r="D28" s="13">
        <v>-13079501</v>
      </c>
      <c r="E28" s="18">
        <f t="shared" ref="E28:E36" si="2">C28+D28</f>
        <v>73897499</v>
      </c>
      <c r="F28" s="12">
        <v>17633551.259999994</v>
      </c>
      <c r="G28" s="12">
        <v>17633551.259999994</v>
      </c>
      <c r="H28" s="20">
        <f t="shared" si="1"/>
        <v>56263947.74000001</v>
      </c>
    </row>
    <row r="29" spans="2:8" x14ac:dyDescent="0.2">
      <c r="B29" s="9" t="s">
        <v>33</v>
      </c>
      <c r="C29" s="12">
        <v>40000</v>
      </c>
      <c r="D29" s="13">
        <v>0</v>
      </c>
      <c r="E29" s="18">
        <f t="shared" si="2"/>
        <v>40000</v>
      </c>
      <c r="F29" s="12">
        <v>28910</v>
      </c>
      <c r="G29" s="12">
        <v>28910</v>
      </c>
      <c r="H29" s="20">
        <f t="shared" si="1"/>
        <v>11090</v>
      </c>
    </row>
    <row r="30" spans="2:8" ht="12" customHeight="1" x14ac:dyDescent="0.2">
      <c r="B30" s="9" t="s">
        <v>34</v>
      </c>
      <c r="C30" s="12">
        <v>16875840</v>
      </c>
      <c r="D30" s="13">
        <v>100000</v>
      </c>
      <c r="E30" s="18">
        <f t="shared" si="2"/>
        <v>16975840</v>
      </c>
      <c r="F30" s="12">
        <v>6125110.4800000004</v>
      </c>
      <c r="G30" s="12">
        <v>6125110.4800000004</v>
      </c>
      <c r="H30" s="20">
        <f t="shared" si="1"/>
        <v>10850729.52</v>
      </c>
    </row>
    <row r="31" spans="2:8" x14ac:dyDescent="0.2">
      <c r="B31" s="9" t="s">
        <v>35</v>
      </c>
      <c r="C31" s="12">
        <v>725000</v>
      </c>
      <c r="D31" s="13">
        <v>0</v>
      </c>
      <c r="E31" s="18">
        <f t="shared" si="2"/>
        <v>725000</v>
      </c>
      <c r="F31" s="12">
        <v>306319.39</v>
      </c>
      <c r="G31" s="12">
        <v>306319.39</v>
      </c>
      <c r="H31" s="20">
        <f t="shared" si="1"/>
        <v>418680.61</v>
      </c>
    </row>
    <row r="32" spans="2:8" ht="24" x14ac:dyDescent="0.2">
      <c r="B32" s="9" t="s">
        <v>36</v>
      </c>
      <c r="C32" s="12">
        <v>17863251</v>
      </c>
      <c r="D32" s="13">
        <v>6080000</v>
      </c>
      <c r="E32" s="18">
        <f t="shared" si="2"/>
        <v>23943251</v>
      </c>
      <c r="F32" s="12">
        <v>10489045.880000001</v>
      </c>
      <c r="G32" s="12">
        <v>10489045.880000001</v>
      </c>
      <c r="H32" s="20">
        <f t="shared" si="1"/>
        <v>13454205.119999999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1483000</v>
      </c>
      <c r="D34" s="13">
        <v>820000</v>
      </c>
      <c r="E34" s="18">
        <f t="shared" si="2"/>
        <v>2303000</v>
      </c>
      <c r="F34" s="12">
        <v>1553750.7000000002</v>
      </c>
      <c r="G34" s="12">
        <v>1553750.7000000002</v>
      </c>
      <c r="H34" s="20">
        <f t="shared" si="1"/>
        <v>749249.29999999981</v>
      </c>
    </row>
    <row r="35" spans="2:8" x14ac:dyDescent="0.2">
      <c r="B35" s="9" t="s">
        <v>39</v>
      </c>
      <c r="C35" s="12">
        <v>1898000</v>
      </c>
      <c r="D35" s="13">
        <v>3620000</v>
      </c>
      <c r="E35" s="18">
        <f t="shared" si="2"/>
        <v>5518000</v>
      </c>
      <c r="F35" s="12">
        <v>2604980.37</v>
      </c>
      <c r="G35" s="12">
        <v>2604980.37</v>
      </c>
      <c r="H35" s="20">
        <f t="shared" si="1"/>
        <v>2913019.63</v>
      </c>
    </row>
    <row r="36" spans="2:8" x14ac:dyDescent="0.2">
      <c r="B36" s="9" t="s">
        <v>40</v>
      </c>
      <c r="C36" s="12">
        <v>7117455</v>
      </c>
      <c r="D36" s="13">
        <v>0</v>
      </c>
      <c r="E36" s="18">
        <f t="shared" si="2"/>
        <v>7117455</v>
      </c>
      <c r="F36" s="12">
        <v>3442209.41</v>
      </c>
      <c r="G36" s="12">
        <v>3442209.41</v>
      </c>
      <c r="H36" s="20">
        <f t="shared" si="1"/>
        <v>3675245.59</v>
      </c>
    </row>
    <row r="37" spans="2:8" ht="20.100000000000001" customHeight="1" x14ac:dyDescent="0.2">
      <c r="B37" s="7" t="s">
        <v>41</v>
      </c>
      <c r="C37" s="16">
        <f>SUM(C38:C46)</f>
        <v>1012763</v>
      </c>
      <c r="D37" s="16">
        <f>SUM(D38:D46)</f>
        <v>52500</v>
      </c>
      <c r="E37" s="16">
        <f>C37+D37</f>
        <v>1065263</v>
      </c>
      <c r="F37" s="16">
        <f>SUM(F38:F46)</f>
        <v>513585.68999999994</v>
      </c>
      <c r="G37" s="16">
        <f>SUM(G38:G46)</f>
        <v>513585.68999999994</v>
      </c>
      <c r="H37" s="16">
        <f t="shared" si="1"/>
        <v>551677.31000000006</v>
      </c>
    </row>
    <row r="38" spans="2:8" ht="12" customHeight="1" x14ac:dyDescent="0.2">
      <c r="B38" s="9" t="s">
        <v>42</v>
      </c>
      <c r="C38" s="12">
        <v>258000</v>
      </c>
      <c r="D38" s="13">
        <v>0</v>
      </c>
      <c r="E38" s="18">
        <f t="shared" ref="E38:E79" si="3">C38+D38</f>
        <v>258000</v>
      </c>
      <c r="F38" s="12">
        <v>134188.23000000001</v>
      </c>
      <c r="G38" s="12">
        <v>134188.23000000001</v>
      </c>
      <c r="H38" s="20">
        <f t="shared" si="1"/>
        <v>123811.76999999999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754763</v>
      </c>
      <c r="D42" s="13">
        <v>52500</v>
      </c>
      <c r="E42" s="18">
        <f t="shared" si="3"/>
        <v>807263</v>
      </c>
      <c r="F42" s="12">
        <v>379397.45999999996</v>
      </c>
      <c r="G42" s="12">
        <v>379397.45999999996</v>
      </c>
      <c r="H42" s="20">
        <f t="shared" si="4"/>
        <v>427865.54000000004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155749827</v>
      </c>
      <c r="D81" s="22">
        <f>SUM(D73,D69,D61,D57,D47,D37,D27,D17,D9)</f>
        <v>0</v>
      </c>
      <c r="E81" s="22">
        <f>C81+D81</f>
        <v>155749827</v>
      </c>
      <c r="F81" s="22">
        <f>SUM(F73,F69,F61,F57,F47,F37,F17,F27,F9)</f>
        <v>57400407.089999996</v>
      </c>
      <c r="G81" s="22">
        <f>SUM(G73,G69,G61,G57,G47,G37,G27,G17,G9)</f>
        <v>57400407.089999996</v>
      </c>
      <c r="H81" s="22">
        <f t="shared" si="5"/>
        <v>98349419.909999996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2022-10-13T17:59:52Z</dcterms:modified>
</cp:coreProperties>
</file>